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s\fbwkco\Kwaliteitszorg Onderwijs - actief Chantal\Masterproef\Finale formulieren per opleiding\ind ing\protected\"/>
    </mc:Choice>
  </mc:AlternateContent>
  <xr:revisionPtr revIDLastSave="0" documentId="13_ncr:1_{8AD957E3-4741-4664-8D2C-44BC1000BFB5}" xr6:coauthVersionLast="36" xr6:coauthVersionMax="47" xr10:uidLastSave="{00000000-0000-0000-0000-000000000000}"/>
  <bookViews>
    <workbookView xWindow="0" yWindow="0" windowWidth="28800" windowHeight="11025" xr2:uid="{C6311876-038C-497E-9AFF-53CAB82B5D30}"/>
  </bookViews>
  <sheets>
    <sheet name="promotor_ind ing" sheetId="2" r:id="rId1"/>
    <sheet name="Eindcompetenties" sheetId="6" r:id="rId2"/>
    <sheet name="check" sheetId="11" state="hidden" r:id="rId3"/>
    <sheet name="lists" sheetId="10" state="hidden" r:id="rId4"/>
    <sheet name="Blad1" sheetId="9" state="hidden" r:id="rId5"/>
  </sheets>
  <definedNames>
    <definedName name="_xlnm.Print_Area" localSheetId="0">'promotor_ind ing'!$A$1:$J$62</definedName>
    <definedName name="_xlnm.Print_Titles" localSheetId="0">'promotor_ind ing'!$1:$12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1" l="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2" i="11"/>
  <c r="H14" i="2"/>
  <c r="H35" i="2"/>
  <c r="H46" i="2"/>
  <c r="H28" i="2"/>
  <c r="H20" i="2"/>
  <c r="H58" i="2" l="1"/>
  <c r="G58" i="2" l="1"/>
  <c r="H59" i="2" l="1"/>
</calcChain>
</file>

<file path=xl/sharedStrings.xml><?xml version="1.0" encoding="utf-8"?>
<sst xmlns="http://schemas.openxmlformats.org/spreadsheetml/2006/main" count="199" uniqueCount="116">
  <si>
    <t>0 - 2</t>
  </si>
  <si>
    <t>3 – 4</t>
  </si>
  <si>
    <t>5 – 6</t>
  </si>
  <si>
    <t>7 – 8</t>
  </si>
  <si>
    <t>9 – 10</t>
  </si>
  <si>
    <t>slecht</t>
  </si>
  <si>
    <t>onvoldoende</t>
  </si>
  <si>
    <t>voldoende</t>
  </si>
  <si>
    <t>goed</t>
  </si>
  <si>
    <t>zeer goed</t>
  </si>
  <si>
    <t>- de herleide score (volgens aandeel) alsook de finale score wordt automatisch berekend in de groene vakken</t>
  </si>
  <si>
    <t>Eind competenties</t>
  </si>
  <si>
    <t>Score
/10</t>
  </si>
  <si>
    <t xml:space="preserve">Herleide score
</t>
  </si>
  <si>
    <t xml:space="preserve">Kwalitatieve feedback </t>
  </si>
  <si>
    <t>/30</t>
  </si>
  <si>
    <t>3, 10</t>
  </si>
  <si>
    <t>/25</t>
  </si>
  <si>
    <t>9, 10</t>
  </si>
  <si>
    <t>Eind competentie</t>
  </si>
  <si>
    <t>Correct verwerken van gegevens</t>
  </si>
  <si>
    <t>Bondig synthetiseren en weergeven van gegevens</t>
  </si>
  <si>
    <t xml:space="preserve">Handelen volgens principes en goede praktijken van wetenschappelijke integriteit </t>
  </si>
  <si>
    <t>ja</t>
  </si>
  <si>
    <t>nee</t>
  </si>
  <si>
    <t>Titel Masterproef:</t>
  </si>
  <si>
    <r>
      <t xml:space="preserve">- indien gewenst kan je </t>
    </r>
    <r>
      <rPr>
        <b/>
        <sz val="11"/>
        <color theme="1"/>
        <rFont val="Calibri"/>
        <family val="2"/>
        <scheme val="minor"/>
      </rPr>
      <t>kwalitatieve feedback neerschrijven in de lichtgrijze vakken</t>
    </r>
    <r>
      <rPr>
        <sz val="11"/>
        <color theme="1"/>
        <rFont val="Calibri"/>
        <family val="2"/>
        <scheme val="minor"/>
      </rPr>
      <t xml:space="preserve"> naast elke rubriek of een globale feedback in het lichtgrijs vak onderaan dit formulier</t>
    </r>
  </si>
  <si>
    <t>Academiejaar:</t>
  </si>
  <si>
    <t>Examenperiode:</t>
  </si>
  <si>
    <t>Naam Student:</t>
  </si>
  <si>
    <t>Opleiding:</t>
  </si>
  <si>
    <t>Datum:</t>
  </si>
  <si>
    <t>Algemene feedback:</t>
  </si>
  <si>
    <t>Schriftelijk rapporteren van wetenschappelijke en technische informatie, materiaal en methoden, resultaten en bevindingen, kritische interpretatie en besluitvorming</t>
  </si>
  <si>
    <t>2022-2023</t>
  </si>
  <si>
    <t>ACJ</t>
  </si>
  <si>
    <t>2023-2024</t>
  </si>
  <si>
    <t>2024-2025</t>
  </si>
  <si>
    <t>2025-2026</t>
  </si>
  <si>
    <t>Opleiding</t>
  </si>
  <si>
    <t>ex periode</t>
  </si>
  <si>
    <t>eerste semester examenperiode - januari</t>
  </si>
  <si>
    <t>tweedekansexamenperiode - september</t>
  </si>
  <si>
    <t>tweedesemester examenperiode - juni</t>
  </si>
  <si>
    <t>Namen promotoren:</t>
  </si>
  <si>
    <t>Namen tutoren:</t>
  </si>
  <si>
    <r>
      <t xml:space="preserve">- de beschreven </t>
    </r>
    <r>
      <rPr>
        <b/>
        <sz val="11"/>
        <color theme="1"/>
        <rFont val="Calibri"/>
        <family val="2"/>
        <scheme val="minor"/>
      </rPr>
      <t>criteria per rubriek stemmen overeen met het hoogste niveau</t>
    </r>
    <r>
      <rPr>
        <sz val="11"/>
        <color theme="1"/>
        <rFont val="Calibri"/>
        <family val="2"/>
        <scheme val="minor"/>
      </rPr>
      <t xml:space="preserve">  (het perfecte parcours)</t>
    </r>
  </si>
  <si>
    <t>Probleemstelling (10%)</t>
  </si>
  <si>
    <t>Verzamelen en analyseren van gegevens (25%)</t>
  </si>
  <si>
    <t>Kaderen van resultaten en geassocieerde gevolgen (25%)</t>
  </si>
  <si>
    <t>Wetenschappelijke rapportage (20%)</t>
  </si>
  <si>
    <t>De student is in staat om</t>
  </si>
  <si>
    <t>TOTALE SCORE PROMOTOR:</t>
  </si>
  <si>
    <t>/10</t>
  </si>
  <si>
    <t>/20</t>
  </si>
  <si>
    <t>een probleem duidelijk, volledig en to-the-point te beschrijven</t>
  </si>
  <si>
    <t>onderzoeksvragen duidelijk en goed doordacht te beschrijven</t>
  </si>
  <si>
    <t>relevante, betrouwbare en recente literatuur te hanteren om een probleem te kaderen</t>
  </si>
  <si>
    <t>de gehanteerde methodiek (inclusief technische informatie) voor het verzamelen van gegevens duidelijk te beschrijven, met het oog op repliceerbaarheid</t>
  </si>
  <si>
    <t>de gehanteerde methodiek met (recente) literatuur te ondersteunen</t>
  </si>
  <si>
    <t>gegevens op een correcte wijze te verzamelen, inclusief het documenteren van onverwachte zaken</t>
  </si>
  <si>
    <t>gegevens op een correcte wijze te verwerken</t>
  </si>
  <si>
    <t>beperkingen, fouten en onzekerheden volledig en correct in te schatten</t>
  </si>
  <si>
    <t>de resultaten te kaderen en te interpreteren met behulp van relevante en betrouwbare literatuur</t>
  </si>
  <si>
    <t>gegevens goed te analyseren en te interpreteren</t>
  </si>
  <si>
    <t>resultaten en de gevolgen ervan te kaderen in een brede maatschappelijke en wetenschappelijke context</t>
  </si>
  <si>
    <t>bevindingen op een kritische wijze te interpreteren en correct te hanteren als basis voor de besluitvorming</t>
  </si>
  <si>
    <t>bondig te schrijven, met een duidelijke focus en een duidelijk onderscheid tussen hoofd- en bijzaken</t>
  </si>
  <si>
    <t>te schrijven zonder fouten die het begrip belemmeren (spelling, grammatica, zinsbouw)</t>
  </si>
  <si>
    <t>de verschillende onderdelen van het werk met elkaar in verband te brengen</t>
  </si>
  <si>
    <t>objectief en op wetenschappelijke wijze te schrijven</t>
  </si>
  <si>
    <t>figuren en tabellen op een gestructureerde wijze voor te stellen, met de nodige aandacht voor de layout</t>
  </si>
  <si>
    <t>referenties op uniforme wijze te vermelden en een duidelijk opgebouwde referentielijst op te stellen</t>
  </si>
  <si>
    <t>een creatieve/oplossingsgerichte aanpak te hanteren met aandacht voor ethische, maatschappelijke en internationale aspecten</t>
  </si>
  <si>
    <t>te reflecteren over duurzaamheidsaspecten binnen dit onderzoek</t>
  </si>
  <si>
    <t>Vaardigheden (20%)</t>
  </si>
  <si>
    <t>hiaten te identificeren en op basis hiervan het onderzoeksproces adequaat bij te sturen</t>
  </si>
  <si>
    <t>feedback op een correcte wijze te hanteren voor het bijsturen van het onderzoeksproces</t>
  </si>
  <si>
    <t xml:space="preserve">te handelen volgens principes en goede praktijken van wetenschappelijke integriteit </t>
  </si>
  <si>
    <t>op efficiënte wijze te communiceren met begeleider(s)</t>
  </si>
  <si>
    <t>De student toont</t>
  </si>
  <si>
    <t>een uitstekende zelfstandigheid, volgt deadlines uitmuntend op en heeft een duidelijke plan van aanpak</t>
  </si>
  <si>
    <t>duidelijke motivatie door eigen initiatief en inbreng van ideeën</t>
  </si>
  <si>
    <t>een duidelijk begrip van de probleemstelling en denkt innovatief/resultaatsgericht mee</t>
  </si>
  <si>
    <t>flexibiliteit om met problemen/onzekerheden om te gaan</t>
  </si>
  <si>
    <t>8, 13</t>
  </si>
  <si>
    <t>Criteria masterproef(leer)proces</t>
  </si>
  <si>
    <t>check</t>
  </si>
  <si>
    <t>Industrieel Ingenieur (NL)</t>
  </si>
  <si>
    <t>Omschrijven van een afgebakend onderzoeksprobleem</t>
  </si>
  <si>
    <t>Formuleren van heldere onderzoeksvragen</t>
  </si>
  <si>
    <t>Een geschikte methodiek toepassen in overeenstemming met de geldende wetenschappelijke standaarden van het vakgebied.</t>
  </si>
  <si>
    <t>Wetenschappelijke literatuur opzoeken, verwerken en synthetiseren tot een kritisch en overzichtelijk geheel</t>
  </si>
  <si>
    <t>Nauwgezet verzamelen van gegevens (bestaande en/of bekomen via eigen labo- en/of veldwerk   en/of enquêtes)</t>
  </si>
  <si>
    <t>Kritisch analyseren van gegevens in een wetenschappelijke context</t>
  </si>
  <si>
    <t>Bijsturen van het onderzoeksproces op basis van feedback van experten en kritische zelfreflectie</t>
  </si>
  <si>
    <t>Een probleem kritisch en oplossingsgericht behandelen vanuit een ingenieursbenadering met aandacht voor ethische, maatschappelijke en duurzaamheidsaspecten</t>
  </si>
  <si>
    <t>Blijk geven van zelfstandigheid, motivatie, inzet, resultaatsgericht denken, initiatief en doorzettingsvermogen voor het behalen van de eindtermen 1 tot 12</t>
  </si>
  <si>
    <t xml:space="preserve">Presenteren, verdedigen en kaderen van het onderzoek aan vakgenoten en experten </t>
  </si>
  <si>
    <t>MSc in de biowetenschappen: land- en tuinbouwkunde</t>
  </si>
  <si>
    <t>MSc in de biowetenschappen: voedingsindustrie</t>
  </si>
  <si>
    <t>MSc in de industriële wetenschappen: biochemie</t>
  </si>
  <si>
    <t>MSc in de bio-industriële wetenschappen: circulaire bioprocestechnologie</t>
  </si>
  <si>
    <t>gegevens goed te analyseren</t>
  </si>
  <si>
    <t>een oplossingsgerichte aanpak te hanteren met aandacht voor ethische, maatschappelijke en internationale aspecten</t>
  </si>
  <si>
    <t>duidelijke motivatie door eigen initiatief en een resultaatgerichte denkwijze</t>
  </si>
  <si>
    <t>een duidelijk begrip van de probleemstelling en denkt resultaatsgericht mee</t>
  </si>
  <si>
    <t>op basis van feedback van experten en kritische zelfreflectie hiaten te identificeren en op basis hiervan het onderzoeksproces adequaat bij te sturen</t>
  </si>
  <si>
    <t>Gebruiksinstructies beoordeling (leer)proces - PROMOTOR</t>
  </si>
  <si>
    <r>
      <t>- vul rechts de</t>
    </r>
    <r>
      <rPr>
        <b/>
        <sz val="11"/>
        <color theme="1"/>
        <rFont val="Calibri"/>
        <family val="2"/>
        <scheme val="minor"/>
      </rPr>
      <t xml:space="preserve"> gegevens mbt de masterproef in in de grijze vakken</t>
    </r>
  </si>
  <si>
    <r>
      <t xml:space="preserve">- vul een </t>
    </r>
    <r>
      <rPr>
        <b/>
        <sz val="11"/>
        <color theme="1"/>
        <rFont val="Calibri"/>
        <family val="2"/>
        <scheme val="minor"/>
      </rPr>
      <t>score (op 10)</t>
    </r>
    <r>
      <rPr>
        <sz val="11"/>
        <color theme="1"/>
        <rFont val="Calibri"/>
        <family val="2"/>
        <scheme val="minor"/>
      </rPr>
      <t xml:space="preserve"> in in de </t>
    </r>
    <r>
      <rPr>
        <b/>
        <sz val="11"/>
        <color theme="1"/>
        <rFont val="Calibri"/>
        <family val="2"/>
        <scheme val="minor"/>
      </rPr>
      <t>blauwe vakken</t>
    </r>
    <r>
      <rPr>
        <sz val="11"/>
        <color theme="1"/>
        <rFont val="Calibri"/>
        <family val="2"/>
        <scheme val="minor"/>
      </rPr>
      <t xml:space="preserve"> per rubriek aan de hand van deze range:</t>
    </r>
  </si>
  <si>
    <t>- beoordeel als promotor niet het eindresultaat, maar het proces; m.a.w. waartoe is een student in staat (geweest)</t>
  </si>
  <si>
    <r>
      <t xml:space="preserve">- geef </t>
    </r>
    <r>
      <rPr>
        <b/>
        <sz val="11"/>
        <color theme="1"/>
        <rFont val="Calibri"/>
        <family val="2"/>
        <scheme val="minor"/>
      </rPr>
      <t>een score per rubriek op 10, niet per criterium</t>
    </r>
    <r>
      <rPr>
        <sz val="11"/>
        <color theme="1"/>
        <rFont val="Calibri"/>
        <family val="2"/>
        <scheme val="minor"/>
      </rPr>
      <t xml:space="preserve"> (niet alle criteria dienen evenwaardig voldaan te zijn) en beoordeelt hierbij waartoe een student in staat is</t>
    </r>
  </si>
  <si>
    <t>een probleem duidelijk, volledig en to-the-point te omschrijven</t>
  </si>
  <si>
    <t>de resultaten te kaderen, te verwerken en te synthetiseren op basis van relevante en betrouwbare literatuur</t>
  </si>
  <si>
    <r>
      <t>- gebruik de volledige</t>
    </r>
    <r>
      <rPr>
        <b/>
        <sz val="11"/>
        <color theme="1"/>
        <rFont val="Calibri"/>
        <family val="2"/>
        <scheme val="minor"/>
      </rPr>
      <t xml:space="preserve"> breedte van de score schaal</t>
    </r>
    <r>
      <rPr>
        <sz val="11"/>
        <color theme="1"/>
        <rFont val="Calibri"/>
        <family val="2"/>
        <scheme val="minor"/>
      </rPr>
      <t>: scoor slecht wanneer het echt slecht is en scoor zeer goed wanneer het echt zeer goed 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</si>
</sst>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u/>
      <sz val="10"/>
      <color theme="4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123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2" fillId="4" borderId="6" xfId="0" quotePrefix="1" applyFont="1" applyFill="1" applyBorder="1" applyAlignment="1">
      <alignment horizontal="right" vertical="center"/>
    </xf>
    <xf numFmtId="0" fontId="12" fillId="4" borderId="8" xfId="0" quotePrefix="1" applyFont="1" applyFill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top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6" xfId="0" applyFont="1" applyBorder="1" applyAlignment="1">
      <alignment vertical="center"/>
    </xf>
    <xf numFmtId="164" fontId="14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Fill="1" applyBorder="1" applyAlignment="1">
      <alignment vertical="top"/>
    </xf>
    <xf numFmtId="0" fontId="4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0" fillId="0" borderId="12" xfId="0" applyBorder="1" applyAlignment="1" applyProtection="1">
      <alignment vertical="top"/>
    </xf>
    <xf numFmtId="0" fontId="0" fillId="0" borderId="12" xfId="0" applyBorder="1" applyAlignment="1" applyProtection="1">
      <alignment vertical="top" wrapText="1"/>
    </xf>
    <xf numFmtId="0" fontId="20" fillId="6" borderId="7" xfId="1" applyFont="1" applyFill="1" applyBorder="1" applyAlignment="1">
      <alignment horizontal="center" vertical="center" wrapText="1"/>
    </xf>
    <xf numFmtId="0" fontId="1" fillId="0" borderId="0" xfId="0" quotePrefix="1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7" borderId="6" xfId="0" applyFont="1" applyFill="1" applyBorder="1" applyAlignment="1">
      <alignment vertical="top"/>
    </xf>
    <xf numFmtId="0" fontId="21" fillId="0" borderId="1" xfId="0" quotePrefix="1" applyFont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0" fontId="22" fillId="0" borderId="1" xfId="0" quotePrefix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0" fillId="0" borderId="0" xfId="0" quotePrefix="1" applyAlignment="1">
      <alignment horizontal="center" vertical="center" wrapText="1"/>
    </xf>
    <xf numFmtId="0" fontId="6" fillId="0" borderId="16" xfId="2" applyAlignment="1">
      <alignment vertical="center"/>
    </xf>
    <xf numFmtId="0" fontId="23" fillId="5" borderId="4" xfId="0" applyFont="1" applyFill="1" applyBorder="1" applyAlignment="1" applyProtection="1">
      <alignment horizontal="left" vertical="center"/>
      <protection locked="0"/>
    </xf>
    <xf numFmtId="0" fontId="23" fillId="5" borderId="5" xfId="0" applyFont="1" applyFill="1" applyBorder="1" applyAlignment="1" applyProtection="1">
      <alignment horizontal="left" vertical="center"/>
      <protection locked="0"/>
    </xf>
    <xf numFmtId="0" fontId="23" fillId="5" borderId="20" xfId="0" applyFont="1" applyFill="1" applyBorder="1" applyAlignment="1" applyProtection="1">
      <alignment horizontal="left" vertical="center"/>
      <protection locked="0"/>
    </xf>
    <xf numFmtId="0" fontId="23" fillId="5" borderId="19" xfId="0" applyFont="1" applyFill="1" applyBorder="1" applyAlignment="1" applyProtection="1">
      <alignment horizontal="left" vertical="center"/>
      <protection locked="0"/>
    </xf>
    <xf numFmtId="0" fontId="23" fillId="5" borderId="21" xfId="0" applyFont="1" applyFill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left" vertical="center" wrapText="1"/>
      <protection locked="0"/>
    </xf>
    <xf numFmtId="0" fontId="23" fillId="5" borderId="21" xfId="0" applyFont="1" applyFill="1" applyBorder="1" applyAlignment="1" applyProtection="1">
      <alignment horizontal="left" vertical="center"/>
      <protection locked="0"/>
    </xf>
    <xf numFmtId="0" fontId="23" fillId="5" borderId="22" xfId="0" applyFont="1" applyFill="1" applyBorder="1" applyAlignment="1" applyProtection="1">
      <alignment horizontal="left" vertical="center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0" fillId="5" borderId="31" xfId="0" applyFill="1" applyBorder="1" applyAlignment="1" applyProtection="1">
      <alignment vertical="top" wrapText="1"/>
      <protection locked="0"/>
    </xf>
    <xf numFmtId="0" fontId="0" fillId="5" borderId="32" xfId="0" applyFill="1" applyBorder="1" applyAlignment="1" applyProtection="1">
      <alignment vertical="top" wrapText="1"/>
      <protection locked="0"/>
    </xf>
    <xf numFmtId="0" fontId="23" fillId="5" borderId="23" xfId="0" applyFont="1" applyFill="1" applyBorder="1" applyAlignment="1" applyProtection="1">
      <alignment horizontal="left" vertical="top" wrapText="1"/>
      <protection locked="0"/>
    </xf>
    <xf numFmtId="0" fontId="23" fillId="5" borderId="24" xfId="0" applyFont="1" applyFill="1" applyBorder="1" applyAlignment="1" applyProtection="1">
      <alignment horizontal="left" vertical="top" wrapText="1"/>
      <protection locked="0"/>
    </xf>
    <xf numFmtId="0" fontId="23" fillId="5" borderId="0" xfId="0" applyFont="1" applyFill="1" applyBorder="1" applyAlignment="1" applyProtection="1">
      <alignment horizontal="left" vertical="top" wrapText="1"/>
      <protection locked="0"/>
    </xf>
    <xf numFmtId="0" fontId="23" fillId="5" borderId="2" xfId="0" applyFont="1" applyFill="1" applyBorder="1" applyAlignment="1" applyProtection="1">
      <alignment horizontal="left" vertical="top" wrapText="1"/>
      <protection locked="0"/>
    </xf>
    <xf numFmtId="0" fontId="23" fillId="5" borderId="25" xfId="0" applyFont="1" applyFill="1" applyBorder="1" applyAlignment="1" applyProtection="1">
      <alignment horizontal="left" vertical="top" wrapText="1"/>
      <protection locked="0"/>
    </xf>
    <xf numFmtId="0" fontId="23" fillId="5" borderId="26" xfId="0" applyFont="1" applyFill="1" applyBorder="1" applyAlignment="1" applyProtection="1">
      <alignment horizontal="left" vertical="top" wrapText="1"/>
      <protection locked="0"/>
    </xf>
    <xf numFmtId="0" fontId="12" fillId="6" borderId="17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</cellXfs>
  <cellStyles count="3">
    <cellStyle name="Hyperlink" xfId="1" builtinId="8"/>
    <cellStyle name="Kop 2" xfId="2" builtinId="17"/>
    <cellStyle name="Standaard" xfId="0" builtinId="0"/>
  </cellStyles>
  <dxfs count="12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J62"/>
  <sheetViews>
    <sheetView showGridLines="0" tabSelected="1" zoomScaleNormal="100" workbookViewId="0">
      <selection sqref="A1:E1"/>
    </sheetView>
  </sheetViews>
  <sheetFormatPr defaultRowHeight="18.75" x14ac:dyDescent="0.25"/>
  <cols>
    <col min="1" max="5" width="30.7109375" style="3" customWidth="1"/>
    <col min="6" max="6" width="11.140625" style="4" customWidth="1"/>
    <col min="7" max="7" width="12" style="8" customWidth="1"/>
    <col min="8" max="9" width="9.5703125" style="11" customWidth="1"/>
    <col min="10" max="10" width="47.5703125" style="3" customWidth="1"/>
    <col min="11" max="16384" width="9.140625" style="3"/>
  </cols>
  <sheetData>
    <row r="1" spans="1:10" ht="27" customHeight="1" thickBot="1" x14ac:dyDescent="0.3">
      <c r="A1" s="97" t="s">
        <v>108</v>
      </c>
      <c r="B1" s="97"/>
      <c r="C1" s="97"/>
      <c r="D1" s="97"/>
      <c r="E1" s="97"/>
      <c r="F1"/>
      <c r="G1" s="65"/>
      <c r="H1" s="66" t="s">
        <v>27</v>
      </c>
      <c r="I1" s="100"/>
      <c r="J1" s="101"/>
    </row>
    <row r="2" spans="1:10" s="21" customFormat="1" ht="21.75" customHeight="1" thickTop="1" x14ac:dyDescent="0.25">
      <c r="A2" s="73" t="s">
        <v>111</v>
      </c>
      <c r="D2" s="74"/>
      <c r="E2" s="74"/>
      <c r="F2" s="29"/>
      <c r="G2" s="54"/>
      <c r="H2" s="67" t="s">
        <v>28</v>
      </c>
      <c r="I2" s="104"/>
      <c r="J2" s="105"/>
    </row>
    <row r="3" spans="1:10" s="21" customFormat="1" ht="21.75" customHeight="1" x14ac:dyDescent="0.25">
      <c r="A3" s="20" t="s">
        <v>109</v>
      </c>
      <c r="D3" s="74"/>
      <c r="F3" s="29"/>
      <c r="G3" s="54"/>
      <c r="H3" s="67" t="s">
        <v>29</v>
      </c>
      <c r="I3" s="104"/>
      <c r="J3" s="105"/>
    </row>
    <row r="4" spans="1:10" s="21" customFormat="1" ht="24" customHeight="1" thickBot="1" x14ac:dyDescent="0.3">
      <c r="A4" s="20" t="s">
        <v>110</v>
      </c>
      <c r="F4" s="29"/>
      <c r="G4" s="54"/>
      <c r="H4" s="67" t="s">
        <v>30</v>
      </c>
      <c r="I4" s="102"/>
      <c r="J4" s="103"/>
    </row>
    <row r="5" spans="1:10" s="21" customFormat="1" ht="21.75" customHeight="1" x14ac:dyDescent="0.25">
      <c r="A5" s="23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8"/>
      <c r="G5" s="54"/>
      <c r="H5" s="67" t="s">
        <v>25</v>
      </c>
      <c r="I5" s="115"/>
      <c r="J5" s="116"/>
    </row>
    <row r="6" spans="1:10" s="21" customFormat="1" ht="21.75" customHeight="1" thickBot="1" x14ac:dyDescent="0.3">
      <c r="A6" s="25" t="s">
        <v>5</v>
      </c>
      <c r="B6" s="26" t="s">
        <v>6</v>
      </c>
      <c r="C6" s="26" t="s">
        <v>7</v>
      </c>
      <c r="D6" s="26" t="s">
        <v>8</v>
      </c>
      <c r="E6" s="26" t="s">
        <v>9</v>
      </c>
      <c r="F6" s="28"/>
      <c r="G6" s="54"/>
      <c r="H6" s="67"/>
      <c r="I6" s="117"/>
      <c r="J6" s="118"/>
    </row>
    <row r="7" spans="1:10" s="21" customFormat="1" ht="19.5" customHeight="1" x14ac:dyDescent="0.25">
      <c r="A7" s="20" t="s">
        <v>112</v>
      </c>
      <c r="F7" s="29"/>
      <c r="G7" s="54"/>
      <c r="H7" s="67"/>
      <c r="I7" s="117"/>
      <c r="J7" s="118"/>
    </row>
    <row r="8" spans="1:10" s="21" customFormat="1" ht="20.100000000000001" customHeight="1" x14ac:dyDescent="0.25">
      <c r="A8" s="20" t="s">
        <v>115</v>
      </c>
      <c r="F8" s="29"/>
      <c r="G8" s="54"/>
      <c r="H8" s="68"/>
      <c r="I8" s="119"/>
      <c r="J8" s="120"/>
    </row>
    <row r="9" spans="1:10" s="21" customFormat="1" ht="22.5" customHeight="1" x14ac:dyDescent="0.25">
      <c r="A9" s="20" t="s">
        <v>46</v>
      </c>
      <c r="F9" s="29"/>
      <c r="G9" s="54"/>
      <c r="H9" s="67" t="s">
        <v>44</v>
      </c>
      <c r="I9" s="102"/>
      <c r="J9" s="103"/>
    </row>
    <row r="10" spans="1:10" s="21" customFormat="1" ht="24" customHeight="1" x14ac:dyDescent="0.25">
      <c r="A10" s="20" t="s">
        <v>26</v>
      </c>
      <c r="F10" s="29"/>
      <c r="G10" s="54"/>
      <c r="H10" s="67" t="s">
        <v>45</v>
      </c>
      <c r="I10" s="102"/>
      <c r="J10" s="103"/>
    </row>
    <row r="11" spans="1:10" s="21" customFormat="1" ht="24.75" customHeight="1" thickBot="1" x14ac:dyDescent="0.3">
      <c r="A11" s="20" t="s">
        <v>10</v>
      </c>
      <c r="F11" s="29"/>
      <c r="G11" s="55"/>
      <c r="H11" s="69" t="s">
        <v>31</v>
      </c>
      <c r="I11" s="98"/>
      <c r="J11" s="99"/>
    </row>
    <row r="12" spans="1:10" ht="15.75" customHeight="1" thickBot="1" x14ac:dyDescent="0.3">
      <c r="B12" s="1"/>
      <c r="C12" s="1"/>
      <c r="D12" s="1"/>
      <c r="E12" s="1"/>
      <c r="F12" s="30"/>
      <c r="G12" s="9"/>
      <c r="H12" s="12"/>
      <c r="I12" s="12"/>
    </row>
    <row r="13" spans="1:10" s="21" customFormat="1" ht="30" customHeight="1" thickBot="1" x14ac:dyDescent="0.3">
      <c r="A13" s="50" t="s">
        <v>86</v>
      </c>
      <c r="B13" s="51"/>
      <c r="C13" s="51"/>
      <c r="D13" s="51"/>
      <c r="E13" s="51"/>
      <c r="F13" s="72" t="s">
        <v>11</v>
      </c>
      <c r="G13" s="52" t="s">
        <v>12</v>
      </c>
      <c r="H13" s="121" t="s">
        <v>13</v>
      </c>
      <c r="I13" s="122"/>
      <c r="J13" s="53" t="s">
        <v>14</v>
      </c>
    </row>
    <row r="14" spans="1:10" ht="30" customHeight="1" thickBot="1" x14ac:dyDescent="0.3">
      <c r="A14" s="46" t="s">
        <v>47</v>
      </c>
      <c r="B14" s="7"/>
      <c r="C14" s="7"/>
      <c r="D14" s="7"/>
      <c r="E14" s="7"/>
      <c r="F14" s="31"/>
      <c r="G14" s="48"/>
      <c r="H14" s="15">
        <f>G14</f>
        <v>0</v>
      </c>
      <c r="I14" s="16" t="s">
        <v>53</v>
      </c>
      <c r="J14" s="70"/>
    </row>
    <row r="15" spans="1:10" s="21" customFormat="1" ht="20.100000000000001" customHeight="1" x14ac:dyDescent="0.25">
      <c r="A15" s="79" t="s">
        <v>51</v>
      </c>
      <c r="B15" s="34"/>
      <c r="C15" s="34"/>
      <c r="D15" s="34"/>
      <c r="E15" s="34"/>
      <c r="F15" s="76"/>
      <c r="G15" s="42"/>
      <c r="H15" s="77"/>
      <c r="I15" s="78"/>
      <c r="J15" s="106"/>
    </row>
    <row r="16" spans="1:10" s="21" customFormat="1" ht="20.100000000000001" customHeight="1" x14ac:dyDescent="0.25">
      <c r="A16" s="38" t="s">
        <v>113</v>
      </c>
      <c r="B16" s="75"/>
      <c r="C16" s="75"/>
      <c r="D16" s="75"/>
      <c r="E16" s="75"/>
      <c r="F16" s="29">
        <v>1</v>
      </c>
      <c r="G16" s="35"/>
      <c r="H16" s="36"/>
      <c r="I16" s="37"/>
      <c r="J16" s="107"/>
    </row>
    <row r="17" spans="1:10" s="21" customFormat="1" ht="20.100000000000001" customHeight="1" x14ac:dyDescent="0.25">
      <c r="A17" s="38" t="s">
        <v>56</v>
      </c>
      <c r="E17" s="39"/>
      <c r="F17" s="29">
        <v>2</v>
      </c>
      <c r="G17" s="35"/>
      <c r="H17" s="36"/>
      <c r="I17" s="37"/>
      <c r="J17" s="107"/>
    </row>
    <row r="18" spans="1:10" s="21" customFormat="1" ht="20.100000000000001" customHeight="1" x14ac:dyDescent="0.25">
      <c r="A18" s="38" t="s">
        <v>57</v>
      </c>
      <c r="F18" s="29">
        <v>4</v>
      </c>
      <c r="G18" s="35"/>
      <c r="H18" s="36"/>
      <c r="I18" s="37"/>
      <c r="J18" s="107"/>
    </row>
    <row r="19" spans="1:10" s="21" customFormat="1" ht="4.5" customHeight="1" thickBot="1" x14ac:dyDescent="0.3">
      <c r="A19" s="38"/>
      <c r="F19" s="29"/>
      <c r="G19" s="49"/>
      <c r="H19" s="36"/>
      <c r="I19" s="37"/>
      <c r="J19" s="108"/>
    </row>
    <row r="20" spans="1:10" s="21" customFormat="1" ht="30" customHeight="1" thickBot="1" x14ac:dyDescent="0.3">
      <c r="A20" s="46" t="s">
        <v>48</v>
      </c>
      <c r="B20" s="7"/>
      <c r="C20" s="7"/>
      <c r="D20" s="7"/>
      <c r="E20" s="7"/>
      <c r="F20" s="31"/>
      <c r="G20" s="48"/>
      <c r="H20" s="15">
        <f>G20*25/10</f>
        <v>0</v>
      </c>
      <c r="I20" s="16" t="s">
        <v>17</v>
      </c>
      <c r="J20" s="71"/>
    </row>
    <row r="21" spans="1:10" s="21" customFormat="1" ht="20.100000000000001" customHeight="1" x14ac:dyDescent="0.25">
      <c r="A21" s="79" t="s">
        <v>51</v>
      </c>
      <c r="B21" s="34"/>
      <c r="C21" s="34"/>
      <c r="D21" s="34"/>
      <c r="E21" s="34"/>
      <c r="F21" s="76"/>
      <c r="G21" s="42"/>
      <c r="H21" s="77"/>
      <c r="I21" s="78"/>
      <c r="J21" s="106"/>
    </row>
    <row r="22" spans="1:10" s="21" customFormat="1" ht="20.100000000000001" customHeight="1" x14ac:dyDescent="0.25">
      <c r="A22" s="38" t="s">
        <v>58</v>
      </c>
      <c r="B22" s="75"/>
      <c r="C22" s="75"/>
      <c r="D22" s="75"/>
      <c r="E22" s="75"/>
      <c r="F22" s="29" t="s">
        <v>16</v>
      </c>
      <c r="G22" s="35"/>
      <c r="H22" s="36"/>
      <c r="I22" s="37"/>
      <c r="J22" s="107"/>
    </row>
    <row r="23" spans="1:10" s="21" customFormat="1" ht="20.100000000000001" customHeight="1" x14ac:dyDescent="0.25">
      <c r="A23" s="38" t="s">
        <v>59</v>
      </c>
      <c r="F23" s="29">
        <v>3</v>
      </c>
      <c r="G23" s="35"/>
      <c r="H23" s="36"/>
      <c r="I23" s="37"/>
      <c r="J23" s="107"/>
    </row>
    <row r="24" spans="1:10" s="21" customFormat="1" ht="20.100000000000001" customHeight="1" x14ac:dyDescent="0.25">
      <c r="A24" s="38" t="s">
        <v>60</v>
      </c>
      <c r="F24" s="29">
        <v>5</v>
      </c>
      <c r="G24" s="35"/>
      <c r="H24" s="36"/>
      <c r="I24" s="37"/>
      <c r="J24" s="107"/>
    </row>
    <row r="25" spans="1:10" s="21" customFormat="1" ht="20.100000000000001" customHeight="1" x14ac:dyDescent="0.25">
      <c r="A25" s="38" t="s">
        <v>61</v>
      </c>
      <c r="F25" s="29">
        <v>6</v>
      </c>
      <c r="G25" s="35"/>
      <c r="H25" s="36"/>
      <c r="I25" s="37"/>
      <c r="J25" s="107"/>
    </row>
    <row r="26" spans="1:10" s="21" customFormat="1" ht="20.100000000000001" customHeight="1" x14ac:dyDescent="0.25">
      <c r="A26" s="38" t="s">
        <v>62</v>
      </c>
      <c r="F26" s="29">
        <v>6</v>
      </c>
      <c r="G26" s="35"/>
      <c r="H26" s="36"/>
      <c r="I26" s="37"/>
      <c r="J26" s="107"/>
    </row>
    <row r="27" spans="1:10" s="21" customFormat="1" ht="4.5" customHeight="1" thickBot="1" x14ac:dyDescent="0.3">
      <c r="A27" s="38"/>
      <c r="B27" s="40"/>
      <c r="C27" s="40"/>
      <c r="D27" s="40"/>
      <c r="E27" s="40"/>
      <c r="F27" s="41"/>
      <c r="G27" s="35"/>
      <c r="H27" s="36"/>
      <c r="I27" s="37"/>
      <c r="J27" s="108"/>
    </row>
    <row r="28" spans="1:10" s="21" customFormat="1" ht="30" customHeight="1" thickBot="1" x14ac:dyDescent="0.3">
      <c r="A28" s="46" t="s">
        <v>49</v>
      </c>
      <c r="B28" s="7"/>
      <c r="C28" s="7"/>
      <c r="D28" s="7"/>
      <c r="E28" s="7"/>
      <c r="F28" s="31"/>
      <c r="G28" s="48"/>
      <c r="H28" s="15">
        <f>G28*25/10</f>
        <v>0</v>
      </c>
      <c r="I28" s="16" t="s">
        <v>17</v>
      </c>
      <c r="J28" s="71"/>
    </row>
    <row r="29" spans="1:10" s="75" customFormat="1" ht="20.100000000000001" customHeight="1" x14ac:dyDescent="0.25">
      <c r="A29" s="79" t="s">
        <v>51</v>
      </c>
      <c r="B29" s="34"/>
      <c r="C29" s="34"/>
      <c r="D29" s="34"/>
      <c r="E29" s="34"/>
      <c r="F29" s="76"/>
      <c r="G29" s="42"/>
      <c r="H29" s="77"/>
      <c r="I29" s="78"/>
      <c r="J29" s="106"/>
    </row>
    <row r="30" spans="1:10" s="21" customFormat="1" ht="20.100000000000001" customHeight="1" x14ac:dyDescent="0.25">
      <c r="A30" s="38" t="s">
        <v>114</v>
      </c>
      <c r="B30" s="81"/>
      <c r="C30" s="81"/>
      <c r="D30" s="81"/>
      <c r="E30" s="81"/>
      <c r="F30" s="80">
        <v>4</v>
      </c>
      <c r="G30" s="35"/>
      <c r="H30" s="89"/>
      <c r="I30" s="90"/>
      <c r="J30" s="107"/>
    </row>
    <row r="31" spans="1:10" s="21" customFormat="1" ht="20.100000000000001" customHeight="1" x14ac:dyDescent="0.25">
      <c r="A31" s="38" t="s">
        <v>103</v>
      </c>
      <c r="B31" s="81"/>
      <c r="C31" s="81"/>
      <c r="D31" s="81"/>
      <c r="E31" s="81"/>
      <c r="F31" s="80">
        <v>7</v>
      </c>
      <c r="G31" s="35"/>
      <c r="H31" s="89"/>
      <c r="I31" s="90"/>
      <c r="J31" s="107"/>
    </row>
    <row r="32" spans="1:10" s="21" customFormat="1" ht="20.100000000000001" customHeight="1" x14ac:dyDescent="0.25">
      <c r="A32" s="38" t="s">
        <v>65</v>
      </c>
      <c r="B32" s="81"/>
      <c r="C32" s="81"/>
      <c r="D32" s="81"/>
      <c r="E32" s="81"/>
      <c r="F32" s="80">
        <v>7</v>
      </c>
      <c r="G32" s="35"/>
      <c r="H32" s="89"/>
      <c r="I32" s="90"/>
      <c r="J32" s="107"/>
    </row>
    <row r="33" spans="1:10" s="21" customFormat="1" ht="20.100000000000001" customHeight="1" x14ac:dyDescent="0.25">
      <c r="A33" s="38" t="s">
        <v>66</v>
      </c>
      <c r="B33" s="81"/>
      <c r="C33" s="81"/>
      <c r="D33" s="81"/>
      <c r="E33" s="81"/>
      <c r="F33" s="80">
        <v>10</v>
      </c>
      <c r="G33" s="35"/>
      <c r="H33" s="89"/>
      <c r="I33" s="90"/>
      <c r="J33" s="107"/>
    </row>
    <row r="34" spans="1:10" s="21" customFormat="1" ht="5.25" customHeight="1" thickBot="1" x14ac:dyDescent="0.3">
      <c r="A34" s="88"/>
      <c r="B34" s="91"/>
      <c r="C34" s="91"/>
      <c r="D34" s="91"/>
      <c r="E34" s="91"/>
      <c r="F34" s="92"/>
      <c r="G34" s="93"/>
      <c r="H34" s="94"/>
      <c r="I34" s="95"/>
      <c r="J34" s="108"/>
    </row>
    <row r="35" spans="1:10" s="21" customFormat="1" ht="30" customHeight="1" thickBot="1" x14ac:dyDescent="0.3">
      <c r="A35" s="46" t="s">
        <v>50</v>
      </c>
      <c r="B35" s="7"/>
      <c r="C35" s="7"/>
      <c r="D35" s="7"/>
      <c r="E35" s="7"/>
      <c r="F35" s="31"/>
      <c r="G35" s="48"/>
      <c r="H35" s="15">
        <f>G35*20/10</f>
        <v>0</v>
      </c>
      <c r="I35" s="16" t="s">
        <v>54</v>
      </c>
      <c r="J35" s="71"/>
    </row>
    <row r="36" spans="1:10" s="75" customFormat="1" ht="20.100000000000001" customHeight="1" x14ac:dyDescent="0.25">
      <c r="A36" s="79" t="s">
        <v>51</v>
      </c>
      <c r="B36" s="34"/>
      <c r="C36" s="34"/>
      <c r="D36" s="34"/>
      <c r="E36" s="34"/>
      <c r="F36" s="76"/>
      <c r="G36" s="42"/>
      <c r="H36" s="77"/>
      <c r="I36" s="78"/>
      <c r="J36" s="106"/>
    </row>
    <row r="37" spans="1:10" s="21" customFormat="1" ht="20.100000000000001" customHeight="1" x14ac:dyDescent="0.25">
      <c r="A37" s="38" t="s">
        <v>67</v>
      </c>
      <c r="B37" s="75"/>
      <c r="C37" s="75"/>
      <c r="D37" s="75"/>
      <c r="E37" s="75"/>
      <c r="F37" s="80">
        <v>9</v>
      </c>
      <c r="G37" s="35"/>
      <c r="H37" s="43"/>
      <c r="I37" s="43"/>
      <c r="J37" s="107"/>
    </row>
    <row r="38" spans="1:10" s="21" customFormat="1" ht="20.100000000000001" customHeight="1" x14ac:dyDescent="0.25">
      <c r="A38" s="38" t="s">
        <v>68</v>
      </c>
      <c r="F38" s="96" t="s">
        <v>18</v>
      </c>
      <c r="G38" s="35"/>
      <c r="H38" s="43"/>
      <c r="I38" s="43"/>
      <c r="J38" s="107"/>
    </row>
    <row r="39" spans="1:10" s="21" customFormat="1" ht="20.100000000000001" customHeight="1" x14ac:dyDescent="0.25">
      <c r="A39" s="38" t="s">
        <v>69</v>
      </c>
      <c r="F39" s="41">
        <v>10</v>
      </c>
      <c r="G39" s="35"/>
      <c r="H39" s="43"/>
      <c r="I39" s="43"/>
      <c r="J39" s="107"/>
    </row>
    <row r="40" spans="1:10" s="21" customFormat="1" ht="20.100000000000001" customHeight="1" x14ac:dyDescent="0.25">
      <c r="A40" s="38" t="s">
        <v>70</v>
      </c>
      <c r="F40" s="41">
        <v>10</v>
      </c>
      <c r="G40" s="35"/>
      <c r="H40" s="43"/>
      <c r="I40" s="43"/>
      <c r="J40" s="107"/>
    </row>
    <row r="41" spans="1:10" s="21" customFormat="1" ht="20.100000000000001" customHeight="1" x14ac:dyDescent="0.25">
      <c r="A41" s="38" t="s">
        <v>71</v>
      </c>
      <c r="F41" s="41">
        <v>10</v>
      </c>
      <c r="G41" s="35"/>
      <c r="H41" s="43"/>
      <c r="I41" s="43"/>
      <c r="J41" s="107"/>
    </row>
    <row r="42" spans="1:10" s="21" customFormat="1" ht="20.100000000000001" customHeight="1" x14ac:dyDescent="0.25">
      <c r="A42" s="38" t="s">
        <v>72</v>
      </c>
      <c r="F42" s="41">
        <v>10</v>
      </c>
      <c r="G42" s="35"/>
      <c r="H42" s="43"/>
      <c r="I42" s="43"/>
      <c r="J42" s="107"/>
    </row>
    <row r="43" spans="1:10" s="21" customFormat="1" ht="20.100000000000001" customHeight="1" x14ac:dyDescent="0.25">
      <c r="A43" s="38" t="s">
        <v>104</v>
      </c>
      <c r="F43" s="41">
        <v>11</v>
      </c>
      <c r="G43" s="44"/>
      <c r="H43" s="45"/>
      <c r="I43" s="45"/>
      <c r="J43" s="107"/>
    </row>
    <row r="44" spans="1:10" s="21" customFormat="1" ht="20.100000000000001" customHeight="1" x14ac:dyDescent="0.25">
      <c r="A44" s="38" t="s">
        <v>74</v>
      </c>
      <c r="F44" s="41">
        <v>11</v>
      </c>
      <c r="G44" s="44"/>
      <c r="H44" s="45"/>
      <c r="I44" s="45"/>
      <c r="J44" s="107"/>
    </row>
    <row r="45" spans="1:10" ht="3.75" customHeight="1" thickBot="1" x14ac:dyDescent="0.3">
      <c r="A45" s="5"/>
      <c r="B45" s="6"/>
      <c r="C45" s="6"/>
      <c r="D45" s="6"/>
      <c r="E45" s="6"/>
      <c r="F45" s="32"/>
      <c r="G45" s="14"/>
      <c r="H45" s="12"/>
      <c r="I45" s="12"/>
      <c r="J45" s="108"/>
    </row>
    <row r="46" spans="1:10" s="21" customFormat="1" ht="30" customHeight="1" thickBot="1" x14ac:dyDescent="0.3">
      <c r="A46" s="46" t="s">
        <v>75</v>
      </c>
      <c r="B46" s="7"/>
      <c r="C46" s="7"/>
      <c r="D46" s="7"/>
      <c r="E46" s="7"/>
      <c r="F46" s="31"/>
      <c r="G46" s="48"/>
      <c r="H46" s="15">
        <f>G46*20/10</f>
        <v>0</v>
      </c>
      <c r="I46" s="16" t="s">
        <v>54</v>
      </c>
      <c r="J46" s="71"/>
    </row>
    <row r="47" spans="1:10" s="75" customFormat="1" ht="20.100000000000001" customHeight="1" x14ac:dyDescent="0.25">
      <c r="A47" s="79" t="s">
        <v>51</v>
      </c>
      <c r="B47" s="34"/>
      <c r="C47" s="34"/>
      <c r="D47" s="34"/>
      <c r="E47" s="34"/>
      <c r="F47" s="76"/>
      <c r="G47" s="42"/>
      <c r="H47" s="77"/>
      <c r="I47" s="78"/>
      <c r="J47" s="106"/>
    </row>
    <row r="48" spans="1:10" s="21" customFormat="1" ht="20.100000000000001" customHeight="1" x14ac:dyDescent="0.25">
      <c r="A48" s="38" t="s">
        <v>107</v>
      </c>
      <c r="B48" s="75"/>
      <c r="C48" s="75"/>
      <c r="D48" s="75"/>
      <c r="E48" s="75"/>
      <c r="F48" s="80">
        <v>8</v>
      </c>
      <c r="G48" s="35"/>
      <c r="H48" s="43"/>
      <c r="I48" s="43"/>
      <c r="J48" s="107"/>
    </row>
    <row r="49" spans="1:10" s="21" customFormat="1" ht="20.100000000000001" customHeight="1" x14ac:dyDescent="0.25">
      <c r="A49" s="38" t="s">
        <v>77</v>
      </c>
      <c r="F49" s="41">
        <v>8</v>
      </c>
      <c r="G49" s="35"/>
      <c r="H49" s="43"/>
      <c r="I49" s="43"/>
      <c r="J49" s="107"/>
    </row>
    <row r="50" spans="1:10" s="21" customFormat="1" ht="20.100000000000001" customHeight="1" x14ac:dyDescent="0.25">
      <c r="A50" s="38" t="s">
        <v>78</v>
      </c>
      <c r="F50" s="41">
        <v>12</v>
      </c>
      <c r="G50" s="35"/>
      <c r="H50" s="43"/>
      <c r="I50" s="43"/>
      <c r="J50" s="107"/>
    </row>
    <row r="51" spans="1:10" s="21" customFormat="1" ht="20.100000000000001" customHeight="1" x14ac:dyDescent="0.25">
      <c r="A51" s="38" t="s">
        <v>79</v>
      </c>
      <c r="F51" s="41">
        <v>13</v>
      </c>
      <c r="G51" s="35"/>
      <c r="H51" s="43"/>
      <c r="I51" s="43"/>
      <c r="J51" s="107"/>
    </row>
    <row r="52" spans="1:10" s="21" customFormat="1" ht="20.100000000000001" customHeight="1" x14ac:dyDescent="0.25">
      <c r="A52" s="82" t="s">
        <v>80</v>
      </c>
      <c r="F52" s="41"/>
      <c r="G52" s="35"/>
      <c r="H52" s="43"/>
      <c r="I52" s="43"/>
      <c r="J52" s="107"/>
    </row>
    <row r="53" spans="1:10" s="21" customFormat="1" ht="20.100000000000001" customHeight="1" x14ac:dyDescent="0.25">
      <c r="A53" s="38" t="s">
        <v>81</v>
      </c>
      <c r="F53" s="41" t="s">
        <v>85</v>
      </c>
      <c r="G53" s="35"/>
      <c r="H53" s="43"/>
      <c r="I53" s="43"/>
      <c r="J53" s="107"/>
    </row>
    <row r="54" spans="1:10" s="21" customFormat="1" ht="20.100000000000001" customHeight="1" x14ac:dyDescent="0.25">
      <c r="A54" s="38" t="s">
        <v>105</v>
      </c>
      <c r="F54" s="41">
        <v>13</v>
      </c>
      <c r="G54" s="35"/>
      <c r="H54" s="43"/>
      <c r="I54" s="43"/>
      <c r="J54" s="107"/>
    </row>
    <row r="55" spans="1:10" s="21" customFormat="1" ht="20.100000000000001" customHeight="1" x14ac:dyDescent="0.25">
      <c r="A55" s="38" t="s">
        <v>106</v>
      </c>
      <c r="F55" s="41">
        <v>13</v>
      </c>
      <c r="G55" s="44"/>
      <c r="H55" s="45"/>
      <c r="I55" s="45"/>
      <c r="J55" s="107"/>
    </row>
    <row r="56" spans="1:10" s="21" customFormat="1" ht="20.100000000000001" customHeight="1" x14ac:dyDescent="0.25">
      <c r="A56" s="38" t="s">
        <v>84</v>
      </c>
      <c r="F56" s="41">
        <v>8</v>
      </c>
      <c r="G56" s="44"/>
      <c r="H56" s="45"/>
      <c r="I56" s="45"/>
      <c r="J56" s="107"/>
    </row>
    <row r="57" spans="1:10" ht="4.5" customHeight="1" thickBot="1" x14ac:dyDescent="0.3">
      <c r="A57" s="5"/>
      <c r="B57" s="6"/>
      <c r="C57" s="6"/>
      <c r="D57" s="6"/>
      <c r="E57" s="6"/>
      <c r="F57" s="32"/>
      <c r="G57" s="14"/>
      <c r="H57" s="12"/>
      <c r="I57" s="12"/>
      <c r="J57" s="108"/>
    </row>
    <row r="58" spans="1:10" ht="19.5" hidden="1" thickBot="1" x14ac:dyDescent="0.3">
      <c r="G58" s="10">
        <f>G46+G28+G20+G14</f>
        <v>0</v>
      </c>
      <c r="H58" s="13">
        <f>H46+H28+H20+H14+H35</f>
        <v>0</v>
      </c>
      <c r="I58" s="13"/>
    </row>
    <row r="59" spans="1:10" s="17" customFormat="1" ht="35.1" customHeight="1" thickBot="1" x14ac:dyDescent="0.3">
      <c r="A59" s="22" t="s">
        <v>52</v>
      </c>
      <c r="F59" s="33"/>
      <c r="G59" s="18"/>
      <c r="H59" s="47">
        <f>H58/100*30</f>
        <v>0</v>
      </c>
      <c r="I59" s="19" t="s">
        <v>15</v>
      </c>
    </row>
    <row r="60" spans="1:10" x14ac:dyDescent="0.25">
      <c r="A60" s="27" t="s">
        <v>32</v>
      </c>
      <c r="H60" s="12"/>
      <c r="I60" s="12"/>
      <c r="J60" s="56"/>
    </row>
    <row r="61" spans="1:10" ht="42" customHeight="1" x14ac:dyDescent="0.25">
      <c r="A61" s="109"/>
      <c r="B61" s="110"/>
      <c r="C61" s="110"/>
      <c r="D61" s="110"/>
      <c r="E61" s="110"/>
      <c r="F61" s="110"/>
      <c r="G61" s="110"/>
      <c r="H61" s="110"/>
      <c r="I61" s="110"/>
      <c r="J61" s="111"/>
    </row>
    <row r="62" spans="1:10" ht="42" customHeight="1" x14ac:dyDescent="0.25">
      <c r="A62" s="112"/>
      <c r="B62" s="113"/>
      <c r="C62" s="113"/>
      <c r="D62" s="113"/>
      <c r="E62" s="113"/>
      <c r="F62" s="113"/>
      <c r="G62" s="113"/>
      <c r="H62" s="113"/>
      <c r="I62" s="113"/>
      <c r="J62" s="114"/>
    </row>
  </sheetData>
  <sheetProtection algorithmName="SHA-512" hashValue="gxoRkaESJFqTuVAq26QZ3BUnoSB7OZLD94qWkOnj0bSPP8+kr5AljPsV3YQYlNCguleqyj3SrsO+l1f0Ag2esA==" saltValue="LQ2fuDi7ojcV6D2/duzDkA==" spinCount="100000" sheet="1" objects="1" scenarios="1"/>
  <mergeCells count="16">
    <mergeCell ref="J47:J57"/>
    <mergeCell ref="J15:J19"/>
    <mergeCell ref="J21:J27"/>
    <mergeCell ref="A61:J62"/>
    <mergeCell ref="I3:J3"/>
    <mergeCell ref="I5:J8"/>
    <mergeCell ref="J36:J45"/>
    <mergeCell ref="J29:J34"/>
    <mergeCell ref="H13:I13"/>
    <mergeCell ref="A1:E1"/>
    <mergeCell ref="I11:J11"/>
    <mergeCell ref="I1:J1"/>
    <mergeCell ref="I4:J4"/>
    <mergeCell ref="I10:J10"/>
    <mergeCell ref="I9:J9"/>
    <mergeCell ref="I2:J2"/>
  </mergeCells>
  <conditionalFormatting sqref="G14 G20 G28 G46">
    <cfRule type="cellIs" dxfId="11" priority="12" operator="greaterThan">
      <formula>10</formula>
    </cfRule>
    <cfRule type="cellIs" dxfId="10" priority="13" operator="lessThan">
      <formula>0</formula>
    </cfRule>
    <cfRule type="containsBlanks" dxfId="9" priority="14">
      <formula>LEN(TRIM(G14))=0</formula>
    </cfRule>
  </conditionalFormatting>
  <conditionalFormatting sqref="H14">
    <cfRule type="cellIs" dxfId="8" priority="11" operator="greaterThan">
      <formula>10</formula>
    </cfRule>
  </conditionalFormatting>
  <conditionalFormatting sqref="H20">
    <cfRule type="cellIs" dxfId="7" priority="10" operator="greaterThan">
      <formula>25</formula>
    </cfRule>
  </conditionalFormatting>
  <conditionalFormatting sqref="H59">
    <cfRule type="cellIs" dxfId="6" priority="8" operator="greaterThan">
      <formula>40</formula>
    </cfRule>
  </conditionalFormatting>
  <conditionalFormatting sqref="G35">
    <cfRule type="cellIs" dxfId="5" priority="4" operator="greaterThan">
      <formula>10</formula>
    </cfRule>
    <cfRule type="cellIs" dxfId="4" priority="5" operator="lessThan">
      <formula>0</formula>
    </cfRule>
    <cfRule type="containsBlanks" dxfId="3" priority="6">
      <formula>LEN(TRIM(G35))=0</formula>
    </cfRule>
  </conditionalFormatting>
  <conditionalFormatting sqref="H35">
    <cfRule type="cellIs" dxfId="2" priority="3" operator="greaterThan">
      <formula>20</formula>
    </cfRule>
  </conditionalFormatting>
  <conditionalFormatting sqref="H28">
    <cfRule type="cellIs" dxfId="1" priority="2" operator="greaterThan">
      <formula>25</formula>
    </cfRule>
  </conditionalFormatting>
  <conditionalFormatting sqref="H46">
    <cfRule type="cellIs" dxfId="0" priority="1" operator="greaterThan">
      <formula>20</formula>
    </cfRule>
  </conditionalFormatting>
  <dataValidations xWindow="1530" yWindow="373" count="6">
    <dataValidation allowBlank="1" showInputMessage="1" showErrorMessage="1" promptTitle="ACJ" prompt="Vul het huidig academiejaar in: 20XX-20YY" sqref="I1:J1" xr:uid="{83FCDA81-591C-4068-A56B-A6A9956D30AF}"/>
    <dataValidation allowBlank="1" showInputMessage="1" showErrorMessage="1" promptTitle="promotoren" prompt="Vul de namen van de promotoren in, gescheiden door een komma" sqref="I9:J9" xr:uid="{16634E75-63E7-4C47-8786-D255B97A4E63}"/>
    <dataValidation allowBlank="1" showInputMessage="1" showErrorMessage="1" promptTitle="tutoren" prompt="Vul de namen van de betrokken tutoren in, gescheiden door een komma" sqref="I10:J10" xr:uid="{7593122C-D8F9-4BE6-87A3-AAE91A8E7F22}"/>
    <dataValidation allowBlank="1" showInputMessage="1" showErrorMessage="1" promptTitle="titel masterproef" prompt="Vul de titel van de masterproef in" sqref="I5:J8" xr:uid="{F22AA9BC-F5D2-44D0-AEEB-CD7567D9EBCF}"/>
    <dataValidation allowBlank="1" showInputMessage="1" showErrorMessage="1" promptTitle="Student" prompt="Vul de naam in van de student" sqref="I3:J3" xr:uid="{6F482B44-E198-4CD4-8EC7-A0A9E294C869}"/>
    <dataValidation allowBlank="1" showInputMessage="1" showErrorMessage="1" promptTitle="datum" prompt="vul de datum van beoordeling in" sqref="I11:J11" xr:uid="{278DC013-6F30-4C71-A1A6-A4A5719B5155}"/>
  </dataValidations>
  <hyperlinks>
    <hyperlink ref="F13" location="Eindcompetenties!A1" display="Eind competenties" xr:uid="{B322D76A-4321-4D0B-9A5C-EF803BCBFAF2}"/>
  </hyperlinks>
  <pageMargins left="0.11811023622047245" right="0.11811023622047245" top="0.74803149606299213" bottom="0.11811023622047245" header="0.31496062992125984" footer="0"/>
  <pageSetup paperSize="9" scale="59" fitToHeight="0" orientation="landscape" r:id="rId1"/>
  <headerFooter>
    <oddHeader>&amp;L&amp;"-,Vet"&amp;16&amp;K0070C0BEOORDELINGSFORMULIER MASTERPROEF INDUSTRIEEL INGENIEUR - PROMOTOR&amp;R&amp;9&amp;G</oddHeader>
    <oddFooter>&amp;L&amp;9&amp;G&amp;R&amp;8pag &amp;P/&amp;N</oddFooter>
  </headerFooter>
  <rowBreaks count="1" manualBreakCount="1">
    <brk id="34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xWindow="1530" yWindow="373" count="2">
        <x14:dataValidation type="list" errorStyle="warning" showInputMessage="1" showErrorMessage="1" errorTitle="foute opleiding" error="Dit is geen correcte benaming van de opleiding." promptTitle="opleiding" prompt="Selecteer de opleiding uit onderstaande lijst" xr:uid="{4F0E4B3F-C2B5-4CB8-A284-1815082BC996}">
          <x14:formula1>
            <xm:f>lists!$B$2:$B5</xm:f>
          </x14:formula1>
          <xm:sqref>I4:J4</xm:sqref>
        </x14:dataValidation>
        <x14:dataValidation type="list" showInputMessage="1" showErrorMessage="1" promptTitle="Examenperiode" prompt="Vul de examenperiode in, kies een optie uit de lijst" xr:uid="{248D74A3-0146-40F6-8995-0B188D317F37}">
          <x14:formula1>
            <xm:f>lists!$C$2:$C$4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5"/>
  <sheetViews>
    <sheetView showGridLines="0" workbookViewId="0"/>
  </sheetViews>
  <sheetFormatPr defaultRowHeight="15" x14ac:dyDescent="0.25"/>
  <cols>
    <col min="1" max="1" width="9.85546875" customWidth="1"/>
    <col min="2" max="2" width="156.140625" bestFit="1" customWidth="1"/>
    <col min="4" max="4" width="44.5703125" customWidth="1"/>
  </cols>
  <sheetData>
    <row r="1" spans="1:4" ht="23.25" thickBot="1" x14ac:dyDescent="0.3">
      <c r="A1" s="57" t="s">
        <v>19</v>
      </c>
      <c r="B1" s="58" t="s">
        <v>88</v>
      </c>
      <c r="D1" s="2"/>
    </row>
    <row r="2" spans="1:4" x14ac:dyDescent="0.25">
      <c r="A2" s="59">
        <v>1</v>
      </c>
      <c r="B2" s="60" t="s">
        <v>89</v>
      </c>
      <c r="D2" s="1"/>
    </row>
    <row r="3" spans="1:4" x14ac:dyDescent="0.25">
      <c r="A3" s="61">
        <v>2</v>
      </c>
      <c r="B3" s="62" t="s">
        <v>90</v>
      </c>
      <c r="D3" s="1"/>
    </row>
    <row r="4" spans="1:4" x14ac:dyDescent="0.25">
      <c r="A4" s="59">
        <v>3</v>
      </c>
      <c r="B4" s="60" t="s">
        <v>91</v>
      </c>
      <c r="D4" s="1"/>
    </row>
    <row r="5" spans="1:4" x14ac:dyDescent="0.25">
      <c r="A5" s="61">
        <v>4</v>
      </c>
      <c r="B5" s="62" t="s">
        <v>92</v>
      </c>
      <c r="D5" s="1"/>
    </row>
    <row r="6" spans="1:4" x14ac:dyDescent="0.25">
      <c r="A6" s="59">
        <v>5</v>
      </c>
      <c r="B6" s="60" t="s">
        <v>93</v>
      </c>
      <c r="D6" s="1"/>
    </row>
    <row r="7" spans="1:4" x14ac:dyDescent="0.25">
      <c r="A7" s="61">
        <v>6</v>
      </c>
      <c r="B7" s="62" t="s">
        <v>20</v>
      </c>
      <c r="D7" s="1"/>
    </row>
    <row r="8" spans="1:4" x14ac:dyDescent="0.25">
      <c r="A8" s="59">
        <v>7</v>
      </c>
      <c r="B8" s="60" t="s">
        <v>94</v>
      </c>
      <c r="D8" s="1"/>
    </row>
    <row r="9" spans="1:4" x14ac:dyDescent="0.25">
      <c r="A9" s="61">
        <v>8</v>
      </c>
      <c r="B9" s="62" t="s">
        <v>95</v>
      </c>
      <c r="D9" s="1"/>
    </row>
    <row r="10" spans="1:4" x14ac:dyDescent="0.25">
      <c r="A10" s="59">
        <v>9</v>
      </c>
      <c r="B10" s="60" t="s">
        <v>21</v>
      </c>
      <c r="D10" s="1"/>
    </row>
    <row r="11" spans="1:4" x14ac:dyDescent="0.25">
      <c r="A11" s="61">
        <v>10</v>
      </c>
      <c r="B11" s="62" t="s">
        <v>33</v>
      </c>
      <c r="D11" s="1"/>
    </row>
    <row r="12" spans="1:4" x14ac:dyDescent="0.25">
      <c r="A12" s="59">
        <v>11</v>
      </c>
      <c r="B12" s="60" t="s">
        <v>96</v>
      </c>
      <c r="D12" s="1"/>
    </row>
    <row r="13" spans="1:4" x14ac:dyDescent="0.25">
      <c r="A13" s="61">
        <v>12</v>
      </c>
      <c r="B13" s="62" t="s">
        <v>22</v>
      </c>
      <c r="D13" s="1"/>
    </row>
    <row r="14" spans="1:4" x14ac:dyDescent="0.25">
      <c r="A14" s="59">
        <v>13</v>
      </c>
      <c r="B14" s="60" t="s">
        <v>97</v>
      </c>
      <c r="D14" s="1"/>
    </row>
    <row r="15" spans="1:4" ht="15.75" thickBot="1" x14ac:dyDescent="0.3">
      <c r="A15" s="63">
        <v>14</v>
      </c>
      <c r="B15" s="64" t="s">
        <v>98</v>
      </c>
      <c r="D15" s="1"/>
    </row>
  </sheetData>
  <sheetProtection algorithmName="SHA-512" hashValue="UkF3UEABalJzqK+F9wdlVII8Hb8FPaMvfyPeoJ95xBfINv0qeWBJx8o0ff7EU7vURRRv4T9rXzvBowotrStsvg==" saltValue="LqYCh6G4FlGG3NawiQ7xdQ==" spinCount="100000" sheet="1" objects="1" scenarios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D0AE-F8E3-4831-843E-8E526929CD91}">
  <dimension ref="A1:O90"/>
  <sheetViews>
    <sheetView topLeftCell="A54" workbookViewId="0">
      <selection activeCell="A47" sqref="A47:A90"/>
    </sheetView>
  </sheetViews>
  <sheetFormatPr defaultRowHeight="15" x14ac:dyDescent="0.25"/>
  <sheetData>
    <row r="1" spans="1:15" ht="15.75" thickBot="1" x14ac:dyDescent="0.3">
      <c r="N1" t="s">
        <v>87</v>
      </c>
    </row>
    <row r="2" spans="1:15" ht="19.5" thickBot="1" x14ac:dyDescent="0.3">
      <c r="A2" s="50" t="s">
        <v>86</v>
      </c>
      <c r="N2" t="str">
        <f>IF(A2=O2,"ok","check")</f>
        <v>ok</v>
      </c>
      <c r="O2" s="83" t="s">
        <v>86</v>
      </c>
    </row>
    <row r="3" spans="1:15" ht="16.5" thickBot="1" x14ac:dyDescent="0.3">
      <c r="A3" s="46" t="s">
        <v>47</v>
      </c>
      <c r="N3" t="str">
        <f t="shared" ref="N3:N45" si="0">IF(A3=O3,"ok","check")</f>
        <v>ok</v>
      </c>
      <c r="O3" s="46" t="s">
        <v>47</v>
      </c>
    </row>
    <row r="4" spans="1:15" ht="15.75" x14ac:dyDescent="0.25">
      <c r="A4" s="79" t="s">
        <v>51</v>
      </c>
      <c r="N4" t="str">
        <f t="shared" si="0"/>
        <v>ok</v>
      </c>
      <c r="O4" s="79" t="s">
        <v>51</v>
      </c>
    </row>
    <row r="5" spans="1:15" x14ac:dyDescent="0.25">
      <c r="A5" s="38" t="s">
        <v>55</v>
      </c>
      <c r="N5" t="str">
        <f t="shared" si="0"/>
        <v>ok</v>
      </c>
      <c r="O5" s="84" t="s">
        <v>55</v>
      </c>
    </row>
    <row r="6" spans="1:15" x14ac:dyDescent="0.25">
      <c r="A6" s="38" t="s">
        <v>56</v>
      </c>
      <c r="N6" t="str">
        <f t="shared" si="0"/>
        <v>ok</v>
      </c>
      <c r="O6" s="84" t="s">
        <v>56</v>
      </c>
    </row>
    <row r="7" spans="1:15" x14ac:dyDescent="0.25">
      <c r="A7" s="38" t="s">
        <v>57</v>
      </c>
      <c r="N7" t="str">
        <f t="shared" si="0"/>
        <v>ok</v>
      </c>
      <c r="O7" s="84" t="s">
        <v>57</v>
      </c>
    </row>
    <row r="8" spans="1:15" ht="15.75" thickBot="1" x14ac:dyDescent="0.3">
      <c r="A8" s="38"/>
      <c r="N8" t="str">
        <f t="shared" si="0"/>
        <v>ok</v>
      </c>
      <c r="O8" s="38"/>
    </row>
    <row r="9" spans="1:15" ht="16.5" thickBot="1" x14ac:dyDescent="0.3">
      <c r="A9" s="46" t="s">
        <v>48</v>
      </c>
      <c r="N9" t="str">
        <f t="shared" si="0"/>
        <v>ok</v>
      </c>
      <c r="O9" s="46" t="s">
        <v>48</v>
      </c>
    </row>
    <row r="10" spans="1:15" ht="15.75" x14ac:dyDescent="0.25">
      <c r="A10" s="79" t="s">
        <v>51</v>
      </c>
      <c r="N10" t="str">
        <f t="shared" si="0"/>
        <v>ok</v>
      </c>
      <c r="O10" s="79" t="s">
        <v>51</v>
      </c>
    </row>
    <row r="11" spans="1:15" x14ac:dyDescent="0.25">
      <c r="A11" s="38" t="s">
        <v>58</v>
      </c>
      <c r="N11" t="str">
        <f t="shared" si="0"/>
        <v>ok</v>
      </c>
      <c r="O11" s="84" t="s">
        <v>58</v>
      </c>
    </row>
    <row r="12" spans="1:15" x14ac:dyDescent="0.25">
      <c r="A12" s="38" t="s">
        <v>59</v>
      </c>
      <c r="N12" t="str">
        <f t="shared" si="0"/>
        <v>ok</v>
      </c>
      <c r="O12" s="84" t="s">
        <v>59</v>
      </c>
    </row>
    <row r="13" spans="1:15" x14ac:dyDescent="0.25">
      <c r="A13" s="38" t="s">
        <v>60</v>
      </c>
      <c r="N13" t="str">
        <f t="shared" si="0"/>
        <v>ok</v>
      </c>
      <c r="O13" s="84" t="s">
        <v>60</v>
      </c>
    </row>
    <row r="14" spans="1:15" x14ac:dyDescent="0.25">
      <c r="A14" s="38" t="s">
        <v>61</v>
      </c>
      <c r="N14" t="str">
        <f t="shared" si="0"/>
        <v>ok</v>
      </c>
      <c r="O14" s="84" t="s">
        <v>61</v>
      </c>
    </row>
    <row r="15" spans="1:15" x14ac:dyDescent="0.25">
      <c r="A15" s="38" t="s">
        <v>62</v>
      </c>
      <c r="N15" t="str">
        <f t="shared" si="0"/>
        <v>ok</v>
      </c>
      <c r="O15" s="84" t="s">
        <v>62</v>
      </c>
    </row>
    <row r="16" spans="1:15" ht="15.75" thickBot="1" x14ac:dyDescent="0.3">
      <c r="A16" s="38"/>
      <c r="N16" t="str">
        <f t="shared" si="0"/>
        <v>ok</v>
      </c>
      <c r="O16" s="38"/>
    </row>
    <row r="17" spans="1:15" ht="16.5" thickBot="1" x14ac:dyDescent="0.3">
      <c r="A17" s="46" t="s">
        <v>49</v>
      </c>
      <c r="N17" t="str">
        <f t="shared" si="0"/>
        <v>ok</v>
      </c>
      <c r="O17" s="46" t="s">
        <v>49</v>
      </c>
    </row>
    <row r="18" spans="1:15" ht="15.75" x14ac:dyDescent="0.25">
      <c r="A18" s="79" t="s">
        <v>51</v>
      </c>
      <c r="N18" t="str">
        <f t="shared" si="0"/>
        <v>ok</v>
      </c>
      <c r="O18" s="79" t="s">
        <v>51</v>
      </c>
    </row>
    <row r="19" spans="1:15" x14ac:dyDescent="0.25">
      <c r="A19" s="38" t="s">
        <v>63</v>
      </c>
      <c r="N19" t="str">
        <f t="shared" si="0"/>
        <v>ok</v>
      </c>
      <c r="O19" s="84" t="s">
        <v>63</v>
      </c>
    </row>
    <row r="20" spans="1:15" x14ac:dyDescent="0.25">
      <c r="A20" s="38" t="s">
        <v>64</v>
      </c>
      <c r="N20" t="str">
        <f t="shared" si="0"/>
        <v>ok</v>
      </c>
      <c r="O20" s="84" t="s">
        <v>64</v>
      </c>
    </row>
    <row r="21" spans="1:15" x14ac:dyDescent="0.25">
      <c r="A21" s="38" t="s">
        <v>65</v>
      </c>
      <c r="N21" t="str">
        <f t="shared" si="0"/>
        <v>ok</v>
      </c>
      <c r="O21" s="85" t="s">
        <v>65</v>
      </c>
    </row>
    <row r="22" spans="1:15" x14ac:dyDescent="0.25">
      <c r="A22" s="38" t="s">
        <v>66</v>
      </c>
      <c r="N22" t="str">
        <f t="shared" si="0"/>
        <v>ok</v>
      </c>
      <c r="O22" s="84" t="s">
        <v>66</v>
      </c>
    </row>
    <row r="23" spans="1:15" ht="15.75" thickBot="1" x14ac:dyDescent="0.3">
      <c r="A23" s="38"/>
      <c r="N23" t="str">
        <f t="shared" si="0"/>
        <v>ok</v>
      </c>
      <c r="O23" s="38"/>
    </row>
    <row r="24" spans="1:15" ht="16.5" thickBot="1" x14ac:dyDescent="0.3">
      <c r="A24" s="46" t="s">
        <v>50</v>
      </c>
      <c r="N24" t="str">
        <f t="shared" si="0"/>
        <v>ok</v>
      </c>
      <c r="O24" s="46" t="s">
        <v>50</v>
      </c>
    </row>
    <row r="25" spans="1:15" ht="15.75" x14ac:dyDescent="0.25">
      <c r="A25" s="79" t="s">
        <v>51</v>
      </c>
      <c r="N25" t="str">
        <f t="shared" si="0"/>
        <v>ok</v>
      </c>
      <c r="O25" s="79" t="s">
        <v>51</v>
      </c>
    </row>
    <row r="26" spans="1:15" x14ac:dyDescent="0.25">
      <c r="A26" s="38" t="s">
        <v>67</v>
      </c>
      <c r="N26" t="str">
        <f t="shared" si="0"/>
        <v>ok</v>
      </c>
      <c r="O26" s="84" t="s">
        <v>67</v>
      </c>
    </row>
    <row r="27" spans="1:15" x14ac:dyDescent="0.25">
      <c r="A27" s="38" t="s">
        <v>68</v>
      </c>
      <c r="N27" t="str">
        <f t="shared" si="0"/>
        <v>ok</v>
      </c>
      <c r="O27" s="84" t="s">
        <v>68</v>
      </c>
    </row>
    <row r="28" spans="1:15" x14ac:dyDescent="0.25">
      <c r="A28" s="38" t="s">
        <v>69</v>
      </c>
      <c r="N28" t="str">
        <f t="shared" si="0"/>
        <v>ok</v>
      </c>
      <c r="O28" s="84" t="s">
        <v>69</v>
      </c>
    </row>
    <row r="29" spans="1:15" x14ac:dyDescent="0.25">
      <c r="A29" s="38" t="s">
        <v>70</v>
      </c>
      <c r="N29" t="str">
        <f t="shared" si="0"/>
        <v>ok</v>
      </c>
      <c r="O29" s="86" t="s">
        <v>70</v>
      </c>
    </row>
    <row r="30" spans="1:15" x14ac:dyDescent="0.25">
      <c r="A30" s="38" t="s">
        <v>71</v>
      </c>
      <c r="N30" t="str">
        <f t="shared" si="0"/>
        <v>ok</v>
      </c>
      <c r="O30" s="84" t="s">
        <v>71</v>
      </c>
    </row>
    <row r="31" spans="1:15" x14ac:dyDescent="0.25">
      <c r="A31" s="38" t="s">
        <v>72</v>
      </c>
      <c r="N31" t="str">
        <f t="shared" si="0"/>
        <v>ok</v>
      </c>
      <c r="O31" s="84" t="s">
        <v>72</v>
      </c>
    </row>
    <row r="32" spans="1:15" x14ac:dyDescent="0.25">
      <c r="A32" s="38" t="s">
        <v>73</v>
      </c>
      <c r="N32" t="str">
        <f t="shared" si="0"/>
        <v>ok</v>
      </c>
      <c r="O32" s="84" t="s">
        <v>73</v>
      </c>
    </row>
    <row r="33" spans="1:15" x14ac:dyDescent="0.25">
      <c r="A33" s="38" t="s">
        <v>74</v>
      </c>
      <c r="N33" t="str">
        <f t="shared" si="0"/>
        <v>ok</v>
      </c>
      <c r="O33" s="87" t="s">
        <v>74</v>
      </c>
    </row>
    <row r="34" spans="1:15" ht="15.75" thickBot="1" x14ac:dyDescent="0.3">
      <c r="A34" s="5"/>
      <c r="N34" t="str">
        <f t="shared" si="0"/>
        <v>ok</v>
      </c>
      <c r="O34" s="88"/>
    </row>
    <row r="35" spans="1:15" ht="16.5" thickBot="1" x14ac:dyDescent="0.3">
      <c r="A35" s="46" t="s">
        <v>75</v>
      </c>
      <c r="N35" t="str">
        <f t="shared" si="0"/>
        <v>ok</v>
      </c>
      <c r="O35" s="46" t="s">
        <v>75</v>
      </c>
    </row>
    <row r="36" spans="1:15" ht="15.75" x14ac:dyDescent="0.25">
      <c r="A36" s="79" t="s">
        <v>51</v>
      </c>
      <c r="N36" t="str">
        <f t="shared" si="0"/>
        <v>ok</v>
      </c>
      <c r="O36" s="79" t="s">
        <v>51</v>
      </c>
    </row>
    <row r="37" spans="1:15" x14ac:dyDescent="0.25">
      <c r="A37" s="38" t="s">
        <v>76</v>
      </c>
      <c r="N37" t="str">
        <f t="shared" si="0"/>
        <v>ok</v>
      </c>
      <c r="O37" s="87" t="s">
        <v>76</v>
      </c>
    </row>
    <row r="38" spans="1:15" x14ac:dyDescent="0.25">
      <c r="A38" s="38" t="s">
        <v>77</v>
      </c>
      <c r="N38" t="str">
        <f t="shared" si="0"/>
        <v>ok</v>
      </c>
      <c r="O38" s="87" t="s">
        <v>77</v>
      </c>
    </row>
    <row r="39" spans="1:15" x14ac:dyDescent="0.25">
      <c r="A39" s="38" t="s">
        <v>78</v>
      </c>
      <c r="N39" t="str">
        <f t="shared" si="0"/>
        <v>ok</v>
      </c>
      <c r="O39" s="87" t="s">
        <v>78</v>
      </c>
    </row>
    <row r="40" spans="1:15" x14ac:dyDescent="0.25">
      <c r="A40" s="38" t="s">
        <v>79</v>
      </c>
      <c r="N40" t="str">
        <f t="shared" si="0"/>
        <v>ok</v>
      </c>
      <c r="O40" s="87" t="s">
        <v>79</v>
      </c>
    </row>
    <row r="41" spans="1:15" ht="15.75" x14ac:dyDescent="0.25">
      <c r="A41" s="82" t="s">
        <v>80</v>
      </c>
      <c r="N41" t="str">
        <f t="shared" si="0"/>
        <v>ok</v>
      </c>
      <c r="O41" s="82" t="s">
        <v>80</v>
      </c>
    </row>
    <row r="42" spans="1:15" x14ac:dyDescent="0.25">
      <c r="A42" s="38" t="s">
        <v>81</v>
      </c>
      <c r="N42" t="str">
        <f t="shared" si="0"/>
        <v>ok</v>
      </c>
      <c r="O42" s="86" t="s">
        <v>81</v>
      </c>
    </row>
    <row r="43" spans="1:15" x14ac:dyDescent="0.25">
      <c r="A43" s="38" t="s">
        <v>82</v>
      </c>
      <c r="N43" t="str">
        <f t="shared" si="0"/>
        <v>ok</v>
      </c>
      <c r="O43" s="87" t="s">
        <v>82</v>
      </c>
    </row>
    <row r="44" spans="1:15" x14ac:dyDescent="0.25">
      <c r="A44" s="38" t="s">
        <v>83</v>
      </c>
      <c r="N44" t="str">
        <f t="shared" si="0"/>
        <v>ok</v>
      </c>
      <c r="O44" s="87" t="s">
        <v>83</v>
      </c>
    </row>
    <row r="45" spans="1:15" x14ac:dyDescent="0.25">
      <c r="A45" s="38" t="s">
        <v>84</v>
      </c>
      <c r="N45" t="str">
        <f t="shared" si="0"/>
        <v>ok</v>
      </c>
      <c r="O45" s="87" t="s">
        <v>84</v>
      </c>
    </row>
    <row r="46" spans="1:15" ht="15.75" thickBot="1" x14ac:dyDescent="0.3"/>
    <row r="47" spans="1:15" ht="39" thickBot="1" x14ac:dyDescent="0.3">
      <c r="A47" s="72" t="s">
        <v>11</v>
      </c>
    </row>
    <row r="48" spans="1:15" ht="15.75" thickBot="1" x14ac:dyDescent="0.3">
      <c r="A48" s="31"/>
    </row>
    <row r="49" spans="1:1" x14ac:dyDescent="0.25">
      <c r="A49" s="76"/>
    </row>
    <row r="50" spans="1:1" x14ac:dyDescent="0.25">
      <c r="A50" s="29">
        <v>1</v>
      </c>
    </row>
    <row r="51" spans="1:1" x14ac:dyDescent="0.25">
      <c r="A51" s="29">
        <v>2</v>
      </c>
    </row>
    <row r="52" spans="1:1" x14ac:dyDescent="0.25">
      <c r="A52" s="29">
        <v>4</v>
      </c>
    </row>
    <row r="53" spans="1:1" ht="15.75" thickBot="1" x14ac:dyDescent="0.3">
      <c r="A53" s="29"/>
    </row>
    <row r="54" spans="1:1" ht="15.75" thickBot="1" x14ac:dyDescent="0.3">
      <c r="A54" s="31"/>
    </row>
    <row r="55" spans="1:1" x14ac:dyDescent="0.25">
      <c r="A55" s="76"/>
    </row>
    <row r="56" spans="1:1" x14ac:dyDescent="0.25">
      <c r="A56" s="29" t="s">
        <v>16</v>
      </c>
    </row>
    <row r="57" spans="1:1" x14ac:dyDescent="0.25">
      <c r="A57" s="29">
        <v>3</v>
      </c>
    </row>
    <row r="58" spans="1:1" x14ac:dyDescent="0.25">
      <c r="A58" s="29">
        <v>5</v>
      </c>
    </row>
    <row r="59" spans="1:1" x14ac:dyDescent="0.25">
      <c r="A59" s="29">
        <v>6</v>
      </c>
    </row>
    <row r="60" spans="1:1" x14ac:dyDescent="0.25">
      <c r="A60" s="29">
        <v>6</v>
      </c>
    </row>
    <row r="61" spans="1:1" ht="15.75" thickBot="1" x14ac:dyDescent="0.3">
      <c r="A61" s="41"/>
    </row>
    <row r="62" spans="1:1" ht="15.75" thickBot="1" x14ac:dyDescent="0.3">
      <c r="A62" s="31"/>
    </row>
    <row r="63" spans="1:1" x14ac:dyDescent="0.25">
      <c r="A63" s="76"/>
    </row>
    <row r="64" spans="1:1" x14ac:dyDescent="0.25">
      <c r="A64" s="41">
        <v>4</v>
      </c>
    </row>
    <row r="65" spans="1:1" x14ac:dyDescent="0.25">
      <c r="A65" s="41">
        <v>7</v>
      </c>
    </row>
    <row r="66" spans="1:1" x14ac:dyDescent="0.25">
      <c r="A66" s="41">
        <v>10</v>
      </c>
    </row>
    <row r="67" spans="1:1" x14ac:dyDescent="0.25">
      <c r="A67" s="41">
        <v>7</v>
      </c>
    </row>
    <row r="68" spans="1:1" ht="15.75" thickBot="1" x14ac:dyDescent="0.3">
      <c r="A68" s="41"/>
    </row>
    <row r="69" spans="1:1" ht="15.75" thickBot="1" x14ac:dyDescent="0.3">
      <c r="A69" s="31"/>
    </row>
    <row r="70" spans="1:1" x14ac:dyDescent="0.25">
      <c r="A70" s="76"/>
    </row>
    <row r="71" spans="1:1" x14ac:dyDescent="0.25">
      <c r="A71" s="80">
        <v>9</v>
      </c>
    </row>
    <row r="72" spans="1:1" x14ac:dyDescent="0.25">
      <c r="A72" s="41">
        <v>10</v>
      </c>
    </row>
    <row r="73" spans="1:1" x14ac:dyDescent="0.25">
      <c r="A73" s="41">
        <v>10</v>
      </c>
    </row>
    <row r="74" spans="1:1" x14ac:dyDescent="0.25">
      <c r="A74" s="41">
        <v>10</v>
      </c>
    </row>
    <row r="75" spans="1:1" x14ac:dyDescent="0.25">
      <c r="A75" s="41">
        <v>10</v>
      </c>
    </row>
    <row r="76" spans="1:1" x14ac:dyDescent="0.25">
      <c r="A76" s="41">
        <v>11</v>
      </c>
    </row>
    <row r="77" spans="1:1" x14ac:dyDescent="0.25">
      <c r="A77" s="41">
        <v>11</v>
      </c>
    </row>
    <row r="78" spans="1:1" x14ac:dyDescent="0.25">
      <c r="A78" s="41" t="s">
        <v>18</v>
      </c>
    </row>
    <row r="79" spans="1:1" ht="15.75" thickBot="1" x14ac:dyDescent="0.3">
      <c r="A79" s="32"/>
    </row>
    <row r="80" spans="1:1" ht="15.75" thickBot="1" x14ac:dyDescent="0.3">
      <c r="A80" s="31"/>
    </row>
    <row r="81" spans="1:1" x14ac:dyDescent="0.25">
      <c r="A81" s="76"/>
    </row>
    <row r="82" spans="1:1" x14ac:dyDescent="0.25">
      <c r="A82" s="80">
        <v>8</v>
      </c>
    </row>
    <row r="83" spans="1:1" x14ac:dyDescent="0.25">
      <c r="A83" s="41">
        <v>8</v>
      </c>
    </row>
    <row r="84" spans="1:1" x14ac:dyDescent="0.25">
      <c r="A84" s="41">
        <v>12</v>
      </c>
    </row>
    <row r="85" spans="1:1" x14ac:dyDescent="0.25">
      <c r="A85" s="41">
        <v>13</v>
      </c>
    </row>
    <row r="86" spans="1:1" x14ac:dyDescent="0.25">
      <c r="A86" s="41"/>
    </row>
    <row r="87" spans="1:1" x14ac:dyDescent="0.25">
      <c r="A87" s="41" t="s">
        <v>85</v>
      </c>
    </row>
    <row r="88" spans="1:1" x14ac:dyDescent="0.25">
      <c r="A88" s="41">
        <v>13</v>
      </c>
    </row>
    <row r="89" spans="1:1" x14ac:dyDescent="0.25">
      <c r="A89" s="41">
        <v>13</v>
      </c>
    </row>
    <row r="90" spans="1:1" x14ac:dyDescent="0.25">
      <c r="A90" s="41">
        <v>8</v>
      </c>
    </row>
  </sheetData>
  <hyperlinks>
    <hyperlink ref="A47" location="Eindcompetenties!A1" display="Eind competenties" xr:uid="{AFFF670E-E451-4B8B-B1BB-F5A8510FD5E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A315-B553-4A85-B9F8-F210D8585B48}">
  <dimension ref="A1:C5"/>
  <sheetViews>
    <sheetView workbookViewId="0">
      <selection activeCell="B6" sqref="B6:B9"/>
    </sheetView>
  </sheetViews>
  <sheetFormatPr defaultRowHeight="15" x14ac:dyDescent="0.25"/>
  <cols>
    <col min="2" max="2" width="79.140625" bestFit="1" customWidth="1"/>
  </cols>
  <sheetData>
    <row r="1" spans="1:3" x14ac:dyDescent="0.25">
      <c r="A1" t="s">
        <v>35</v>
      </c>
      <c r="B1" t="s">
        <v>39</v>
      </c>
      <c r="C1" t="s">
        <v>40</v>
      </c>
    </row>
    <row r="2" spans="1:3" x14ac:dyDescent="0.25">
      <c r="A2" t="s">
        <v>34</v>
      </c>
      <c r="B2" t="s">
        <v>99</v>
      </c>
      <c r="C2" t="s">
        <v>41</v>
      </c>
    </row>
    <row r="3" spans="1:3" x14ac:dyDescent="0.25">
      <c r="A3" t="s">
        <v>36</v>
      </c>
      <c r="B3" t="s">
        <v>100</v>
      </c>
      <c r="C3" t="s">
        <v>43</v>
      </c>
    </row>
    <row r="4" spans="1:3" x14ac:dyDescent="0.25">
      <c r="A4" t="s">
        <v>37</v>
      </c>
      <c r="B4" t="s">
        <v>101</v>
      </c>
      <c r="C4" t="s">
        <v>42</v>
      </c>
    </row>
    <row r="5" spans="1:3" x14ac:dyDescent="0.25">
      <c r="A5" t="s">
        <v>38</v>
      </c>
      <c r="B5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39CAC3FE5A9439143D9B4DD3762DA" ma:contentTypeVersion="14" ma:contentTypeDescription="Een nieuw document maken." ma:contentTypeScope="" ma:versionID="700b3b66441e2f37ba5ba1bf303c980f">
  <xsd:schema xmlns:xsd="http://www.w3.org/2001/XMLSchema" xmlns:xs="http://www.w3.org/2001/XMLSchema" xmlns:p="http://schemas.microsoft.com/office/2006/metadata/properties" xmlns:ns3="accf210d-3568-470d-bc24-8f84c293f95d" xmlns:ns4="e9eefd5e-eb8a-4690-b8a3-e9c1d5bacbad" targetNamespace="http://schemas.microsoft.com/office/2006/metadata/properties" ma:root="true" ma:fieldsID="432329c377088a2c6fadeb0a3168cdde" ns3:_="" ns4:_="">
    <xsd:import namespace="accf210d-3568-470d-bc24-8f84c293f95d"/>
    <xsd:import namespace="e9eefd5e-eb8a-4690-b8a3-e9c1d5bacba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f210d-3568-470d-bc24-8f84c293f9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efd5e-eb8a-4690-b8a3-e9c1d5bacb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D7A425-DF45-4B23-940D-59E7D58A3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2D4A47-4E1D-4CEA-8317-F40994192616}">
  <ds:schemaRefs>
    <ds:schemaRef ds:uri="http://www.w3.org/XML/1998/namespace"/>
    <ds:schemaRef ds:uri="e9eefd5e-eb8a-4690-b8a3-e9c1d5bacba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accf210d-3568-470d-bc24-8f84c293f95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DC29AC7-7D4A-479E-ACBE-E08AAFCBB8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cf210d-3568-470d-bc24-8f84c293f95d"/>
    <ds:schemaRef ds:uri="e9eefd5e-eb8a-4690-b8a3-e9c1d5bacb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promotor_ind ing</vt:lpstr>
      <vt:lpstr>Eindcompetenties</vt:lpstr>
      <vt:lpstr>check</vt:lpstr>
      <vt:lpstr>lists</vt:lpstr>
      <vt:lpstr>Blad1</vt:lpstr>
      <vt:lpstr>'promotor_ind ing'!Afdrukbereik</vt:lpstr>
      <vt:lpstr>'promotor_ind ing'!Afdruktitels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cp:lastPrinted>2022-11-24T07:41:47Z</cp:lastPrinted>
  <dcterms:created xsi:type="dcterms:W3CDTF">2022-08-08T07:58:45Z</dcterms:created>
  <dcterms:modified xsi:type="dcterms:W3CDTF">2022-11-24T07:44:14Z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0x010100C9339CAC3FE5A9439143D9B4DD3762DA</vt:lpwstr>
  </property>
  <property fmtid="{D5CDD505-2E9C-101B-9397-08002B2CF9AE}" pid="3" name="MediaServiceImageTags">
    <vt:lpwstr/>
  </property>
</Properties>
</file>